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7\"/>
    </mc:Choice>
  </mc:AlternateContent>
  <xr:revisionPtr revIDLastSave="0" documentId="13_ncr:1_{1FA01C06-0CA1-452E-AD52-C0115C09DE4D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7" i="1" l="1"/>
  <c r="C38" i="1" s="1"/>
  <c r="C35" i="1"/>
  <c r="C29" i="1"/>
  <c r="I38" i="1"/>
  <c r="I37" i="1"/>
  <c r="I36" i="1"/>
  <c r="I35" i="1"/>
  <c r="I34" i="1"/>
  <c r="C30" i="1"/>
  <c r="C32" i="1" s="1"/>
  <c r="F66" i="2"/>
  <c r="F68" i="2" s="1"/>
  <c r="F69" i="2" s="1"/>
  <c r="F70" i="2" s="1"/>
  <c r="G65" i="2"/>
  <c r="G66" i="2" s="1"/>
  <c r="G68" i="2" s="1"/>
  <c r="G69" i="2" s="1"/>
  <c r="G70" i="2" s="1"/>
  <c r="F65" i="2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H57" i="2" s="1"/>
  <c r="D57" i="2"/>
  <c r="H56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H32" i="2" s="1"/>
  <c r="D32" i="2"/>
  <c r="H31" i="2"/>
  <c r="G29" i="2"/>
  <c r="F29" i="2"/>
  <c r="E29" i="2"/>
  <c r="H29" i="2" s="1"/>
  <c r="D29" i="2"/>
  <c r="H28" i="2"/>
  <c r="G23" i="2"/>
  <c r="F23" i="2"/>
  <c r="E23" i="2"/>
  <c r="D23" i="2"/>
  <c r="H23" i="2" s="1"/>
  <c r="H22" i="2"/>
  <c r="C40" i="1" l="1"/>
  <c r="C42" i="1" s="1"/>
  <c r="C39" i="1"/>
  <c r="C31" i="1"/>
  <c r="D66" i="2"/>
  <c r="H65" i="2"/>
  <c r="H64" i="2"/>
  <c r="H66" i="2" l="1"/>
  <c r="D68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<sst xmlns="http://schemas.openxmlformats.org/spreadsheetml/2006/main" count="224" uniqueCount="136">
  <si>
    <t>СВОДКА ЗАТРАТ</t>
  </si>
  <si>
    <t>P_0857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</si>
  <si>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</si>
  <si>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</si>
  <si>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</si>
  <si>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</si>
  <si>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</si>
  <si>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</si>
  <si>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</si>
  <si>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</si>
  <si>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</si>
  <si>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</si>
  <si>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</si>
  <si>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</si>
  <si>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</si>
  <si>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</si>
  <si>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</si>
  <si>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</si>
  <si>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</si>
  <si>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</si>
  <si>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</si>
  <si>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</si>
  <si>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</si>
  <si>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</si>
  <si>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</si>
  <si>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</si>
  <si>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</si>
  <si>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</si>
  <si>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</si>
  <si>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</si>
  <si>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</si>
  <si>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</si>
  <si>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</si>
  <si>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</si>
  <si>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</si>
  <si>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</si>
  <si>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</si>
  <si>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</si>
  <si>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</si>
  <si>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</si>
  <si>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</si>
  <si>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</si>
  <si>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</si>
  <si>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</si>
  <si>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</si>
  <si>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</si>
  <si>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</si>
  <si>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</si>
  <si>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</si>
  <si>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</si>
  <si>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</si>
  <si>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</si>
  <si>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</si>
  <si>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</si>
  <si>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</si>
  <si>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</si>
  <si>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</si>
  <si>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</si>
  <si>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</si>
  <si>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</si>
  <si>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</si>
  <si>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</si>
  <si>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</si>
  <si>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</si>
  <si>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</si>
  <si>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</si>
  <si>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</si>
  <si>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</si>
  <si>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</si>
  <si>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</si>
  <si>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</si>
  <si>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</si>
  <si>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</si>
  <si>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</si>
  <si>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</si>
  <si>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</si>
  <si>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</si>
  <si>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</si>
  <si>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</si>
  <si>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</si>
  <si>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</si>
  <si>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</si>
  <si>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</si>
  <si>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</si>
  <si>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</si>
  <si>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</si>
  <si>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</si>
  <si>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</si>
  <si>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</si>
  <si>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</si>
  <si>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</si>
  <si>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</si>
  <si>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</si>
  <si>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</si>
  <si>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</si>
  <si>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</si>
  <si>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</si>
  <si>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</si>
  <si>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</si>
  <si>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</si>
  <si>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</si>
  <si>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</si>
  <si>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</si>
  <si>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</si>
  <si>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</si>
  <si>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</si>
  <si>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</si>
  <si>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</si>
  <si>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</si>
  <si>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</si>
  <si>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</si>
  <si>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</si>
  <si>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</si>
  <si>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</si>
  <si>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</si>
  <si>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</si>
  <si>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</si>
  <si>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</si>
  <si>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</si>
  <si>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</si>
  <si>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</si>
  <si>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</si>
  <si>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</si>
  <si>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</si>
  <si>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</si>
  <si>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</si>
  <si>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</si>
  <si>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</si>
  <si>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</si>
  <si>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3х50мк</t>
  </si>
  <si>
    <t>ФСБЦ-21.1.07.02-1158</t>
  </si>
  <si>
    <t>Реконструкция КЛ-6 кВ от РП-9 до № опоры 6031/1 (протяженностью 0,1 км)</t>
  </si>
  <si>
    <t>Реконструкция КЛ-6 кВ от РП-9 до № опоры 6031/1 (протяженностью 0,1 км)</t>
  </si>
  <si>
    <t>Реконструкция КЛ-6 кВ от РП-9 до № опоры 6031/1 (протяженностью 0,1 км)</t>
  </si>
  <si>
    <t>Реконструкция КЛ-6 кВ от РП-9 до № опоры 6031/1 (протяженностью 0,1 км)</t>
  </si>
  <si>
    <t>Реконструкция КЛ-6 кВ от РП-9 до № опоры 6031/1 (протяженностью 0,1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</si>
</sst>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15C92625-5EF7-467B-ABF1-CCC2C743461B}"/>
    <cellStyle name="Обычный" xfId="0" builtinId="0"/>
    <cellStyle name="Обычный 2" xfId="4" xr:uid="{FE851719-CCC9-425E-835C-E732715765C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4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4.21875" customWidth="1"/>
    <col min="9" max="9" width="17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ССР!G61*1.2</f>
        <v>29.153314350010799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29.153314350010799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4.8588843500108005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33.817620163603763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ССР!D70+ССР!E70</f>
        <v>613.52079008829935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ССР!G70-'Сводка затрат'!C29</f>
        <v>27.332988704799615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640.85377879309897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106.80895879309901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776.24976114274125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810.06738130634506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7" zoomScale="90" zoomScaleNormal="9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334.12555981348999</v>
      </c>
      <c r="E25" s="20">
        <v>137.82582015542999</v>
      </c>
      <c r="F25" s="20">
        <v>0</v>
      </c>
      <c r="G25" s="20">
        <v>2.0106382978722999</v>
      </c>
      <c r="H25" s="20">
        <v>473.96201826678998</v>
      </c>
    </row>
    <row r="26" spans="1:8" ht="17.100000000000001" customHeight="1" x14ac:dyDescent="0.3">
      <c r="A26" s="6"/>
      <c r="B26" s="9"/>
      <c r="C26" s="9" t="s">
        <v>26</v>
      </c>
      <c r="D26" s="20">
        <v>334.12555981348999</v>
      </c>
      <c r="E26" s="20">
        <v>137.82582015542999</v>
      </c>
      <c r="F26" s="20">
        <v>0</v>
      </c>
      <c r="G26" s="20">
        <v>2.0106382978722999</v>
      </c>
      <c r="H26" s="20">
        <v>473.96201826678998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334.12555981348999</v>
      </c>
      <c r="E42" s="20">
        <v>137.82582015542999</v>
      </c>
      <c r="F42" s="20">
        <v>0</v>
      </c>
      <c r="G42" s="20">
        <v>2.0106382978722999</v>
      </c>
      <c r="H42" s="20">
        <v>473.96201826678998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8.3531389953370994</v>
      </c>
      <c r="E44" s="20">
        <v>3.4456455038857001</v>
      </c>
      <c r="F44" s="20">
        <v>0</v>
      </c>
      <c r="G44" s="20">
        <v>0</v>
      </c>
      <c r="H44" s="20">
        <v>11.798784499223</v>
      </c>
    </row>
    <row r="45" spans="1:8" ht="17.100000000000001" customHeight="1" x14ac:dyDescent="0.3">
      <c r="A45" s="6"/>
      <c r="B45" s="9"/>
      <c r="C45" s="9" t="s">
        <v>41</v>
      </c>
      <c r="D45" s="20">
        <v>8.3531389953370994</v>
      </c>
      <c r="E45" s="20">
        <v>3.4456455038857001</v>
      </c>
      <c r="F45" s="20">
        <v>0</v>
      </c>
      <c r="G45" s="20">
        <v>0</v>
      </c>
      <c r="H45" s="20">
        <v>11.798784499223</v>
      </c>
    </row>
    <row r="46" spans="1:8" ht="17.100000000000001" customHeight="1" x14ac:dyDescent="0.3">
      <c r="A46" s="6"/>
      <c r="B46" s="9"/>
      <c r="C46" s="9" t="s">
        <v>42</v>
      </c>
      <c r="D46" s="20">
        <v>342.47869880883002</v>
      </c>
      <c r="E46" s="20">
        <v>141.27146565931</v>
      </c>
      <c r="F46" s="20">
        <v>0</v>
      </c>
      <c r="G46" s="20">
        <v>2.0106382978722999</v>
      </c>
      <c r="H46" s="20">
        <v>485.76080276600999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2.1022580913062998</v>
      </c>
      <c r="H48" s="20">
        <v>2.1022580913062998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8.9386940389103007</v>
      </c>
      <c r="E49" s="20">
        <v>3.6871852537080998</v>
      </c>
      <c r="F49" s="20">
        <v>0</v>
      </c>
      <c r="G49" s="20">
        <v>0</v>
      </c>
      <c r="H49" s="20">
        <v>12.625879292618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10.497378568959</v>
      </c>
      <c r="H50" s="20">
        <v>10.497378568959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4.1266547718234001</v>
      </c>
      <c r="H51" s="20">
        <v>4.1266547718234001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2.6695340841983999</v>
      </c>
      <c r="H52" s="20">
        <v>2.6695340841983999</v>
      </c>
    </row>
    <row r="53" spans="1:8" ht="17.100000000000001" customHeight="1" x14ac:dyDescent="0.3">
      <c r="A53" s="6"/>
      <c r="B53" s="9"/>
      <c r="C53" s="9" t="s">
        <v>65</v>
      </c>
      <c r="D53" s="20">
        <v>8.9386940389103007</v>
      </c>
      <c r="E53" s="20">
        <v>3.6871852537080998</v>
      </c>
      <c r="F53" s="20">
        <v>0</v>
      </c>
      <c r="G53" s="20">
        <v>19.395825516287001</v>
      </c>
      <c r="H53" s="20">
        <v>32.021704808905</v>
      </c>
    </row>
    <row r="54" spans="1:8" ht="17.100000000000001" customHeight="1" x14ac:dyDescent="0.3">
      <c r="A54" s="6"/>
      <c r="B54" s="9"/>
      <c r="C54" s="9" t="s">
        <v>64</v>
      </c>
      <c r="D54" s="20">
        <v>351.41739284774002</v>
      </c>
      <c r="E54" s="20">
        <v>144.95865091301999</v>
      </c>
      <c r="F54" s="20">
        <v>0</v>
      </c>
      <c r="G54" s="20">
        <v>21.406463814159</v>
      </c>
      <c r="H54" s="20">
        <v>517.78250757492003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351.41739284774002</v>
      </c>
      <c r="E58" s="20">
        <v>144.95865091301999</v>
      </c>
      <c r="F58" s="20">
        <v>0</v>
      </c>
      <c r="G58" s="20">
        <v>21.406463814159</v>
      </c>
      <c r="H58" s="20">
        <v>517.78250757492003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24.294428625009001</v>
      </c>
      <c r="H60" s="20">
        <v>24.294428625009001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24.294428625009001</v>
      </c>
      <c r="H61" s="20">
        <v>24.294428625009001</v>
      </c>
    </row>
    <row r="62" spans="1:8" ht="17.100000000000001" customHeight="1" x14ac:dyDescent="0.3">
      <c r="A62" s="6"/>
      <c r="B62" s="9"/>
      <c r="C62" s="9" t="s">
        <v>56</v>
      </c>
      <c r="D62" s="20">
        <v>351.41739284774002</v>
      </c>
      <c r="E62" s="20">
        <v>144.95865091301999</v>
      </c>
      <c r="F62" s="20">
        <v>0</v>
      </c>
      <c r="G62" s="20">
        <v>45.700892439166999</v>
      </c>
      <c r="H62" s="20">
        <v>542.07693619992006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10.5425217854322</v>
      </c>
      <c r="E64" s="20">
        <f>E62 * 3%</f>
        <v>4.3487595273905999</v>
      </c>
      <c r="F64" s="20">
        <f>F62 * 3%</f>
        <v>0</v>
      </c>
      <c r="G64" s="20">
        <f>G62 * 3%</f>
        <v>1.3710267731750099</v>
      </c>
      <c r="H64" s="20">
        <f>SUM(D64:G64)</f>
        <v>16.262308085997809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10.5425217854322</v>
      </c>
      <c r="E65" s="20">
        <f>E64</f>
        <v>4.3487595273905999</v>
      </c>
      <c r="F65" s="20">
        <f>F64</f>
        <v>0</v>
      </c>
      <c r="G65" s="20">
        <f>G64</f>
        <v>1.3710267731750099</v>
      </c>
      <c r="H65" s="20">
        <f>SUM(D65:G65)</f>
        <v>16.262308085997809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361.95991463317222</v>
      </c>
      <c r="E66" s="20">
        <f>E65 + E62</f>
        <v>149.30741044041059</v>
      </c>
      <c r="F66" s="20">
        <f>F65 + F62</f>
        <v>0</v>
      </c>
      <c r="G66" s="20">
        <f>G65 + G62</f>
        <v>47.07191921234201</v>
      </c>
      <c r="H66" s="20">
        <f>SUM(D66:G66)</f>
        <v>558.33924428592479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72.391982926634441</v>
      </c>
      <c r="E68" s="20">
        <f>E66 * 20%</f>
        <v>29.86148208808212</v>
      </c>
      <c r="F68" s="20">
        <f>F66 * 20%</f>
        <v>0</v>
      </c>
      <c r="G68" s="20">
        <f>G66 * 20%</f>
        <v>9.4143838424684017</v>
      </c>
      <c r="H68" s="20">
        <f>SUM(D68:G68)</f>
        <v>111.66784885718496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72.391982926634441</v>
      </c>
      <c r="E69" s="20">
        <f>E68</f>
        <v>29.86148208808212</v>
      </c>
      <c r="F69" s="20">
        <f>F68</f>
        <v>0</v>
      </c>
      <c r="G69" s="20">
        <f>G68</f>
        <v>9.4143838424684017</v>
      </c>
      <c r="H69" s="20">
        <f>SUM(D69:G69)</f>
        <v>111.66784885718496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434.35189755980667</v>
      </c>
      <c r="E70" s="20">
        <f>E69 + E66</f>
        <v>179.16889252849271</v>
      </c>
      <c r="F70" s="20">
        <f>F69 + F66</f>
        <v>0</v>
      </c>
      <c r="G70" s="20">
        <f>G69 + G66</f>
        <v>56.486303054810413</v>
      </c>
      <c r="H70" s="20">
        <f>SUM(D70:G70)</f>
        <v>670.00709314310973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334.12555981348999</v>
      </c>
      <c r="E13" s="19">
        <v>137.82582015542999</v>
      </c>
      <c r="F13" s="19">
        <v>0</v>
      </c>
      <c r="G13" s="19">
        <v>2.0132736218330001</v>
      </c>
      <c r="H13" s="19">
        <v>473.96465359075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334.12555981348999</v>
      </c>
      <c r="E14" s="19">
        <v>137.82582015542999</v>
      </c>
      <c r="F14" s="19">
        <v>0</v>
      </c>
      <c r="G14" s="19">
        <v>2.0132736218330001</v>
      </c>
      <c r="H14" s="19">
        <v>473.96465359075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2.0132736218330001</v>
      </c>
      <c r="H13" s="19">
        <v>2.0132736218330001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2.0132736218330001</v>
      </c>
      <c r="H14" s="19">
        <v>2.0132736218330001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58</v>
      </c>
      <c r="D13" s="19">
        <v>0</v>
      </c>
      <c r="E13" s="19">
        <v>0</v>
      </c>
      <c r="F13" s="19">
        <v>0</v>
      </c>
      <c r="G13" s="19">
        <v>24.294428625009001</v>
      </c>
      <c r="H13" s="19">
        <v>24.294428625009001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24.294428625009001</v>
      </c>
      <c r="H14" s="19">
        <v>24.294428625009001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6" sqref="H6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86</v>
      </c>
      <c r="B1" s="37" t="s">
        <v>87</v>
      </c>
      <c r="C1" s="37" t="s">
        <v>88</v>
      </c>
      <c r="D1" s="37" t="s">
        <v>89</v>
      </c>
      <c r="E1" s="37" t="s">
        <v>90</v>
      </c>
      <c r="F1" s="37" t="s">
        <v>91</v>
      </c>
      <c r="G1" s="37" t="s">
        <v>92</v>
      </c>
      <c r="H1" s="37" t="s">
        <v>93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473.96465359075</v>
      </c>
      <c r="E3" s="41"/>
      <c r="F3" s="41"/>
      <c r="G3" s="41"/>
      <c r="H3" s="48"/>
    </row>
    <row r="4" spans="1:8" x14ac:dyDescent="0.3">
      <c r="A4" s="95" t="s">
        <v>94</v>
      </c>
      <c r="B4" s="42" t="s">
        <v>95</v>
      </c>
      <c r="C4" s="45"/>
      <c r="D4" s="43">
        <v>334.12555981348999</v>
      </c>
      <c r="E4" s="41"/>
      <c r="F4" s="41"/>
      <c r="G4" s="41"/>
      <c r="H4" s="48"/>
    </row>
    <row r="5" spans="1:8" x14ac:dyDescent="0.3">
      <c r="A5" s="95"/>
      <c r="B5" s="42" t="s">
        <v>96</v>
      </c>
      <c r="C5" s="37"/>
      <c r="D5" s="43">
        <v>137.82582015542999</v>
      </c>
      <c r="E5" s="41"/>
      <c r="F5" s="41"/>
      <c r="G5" s="41"/>
      <c r="H5" s="47"/>
    </row>
    <row r="6" spans="1:8" x14ac:dyDescent="0.3">
      <c r="A6" s="96"/>
      <c r="B6" s="42" t="s">
        <v>97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98</v>
      </c>
      <c r="C7" s="37"/>
      <c r="D7" s="43">
        <v>2.0132736218330001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25</v>
      </c>
      <c r="D8" s="44">
        <v>473.96465359075</v>
      </c>
      <c r="E8" s="41">
        <v>0.1</v>
      </c>
      <c r="F8" s="41" t="s">
        <v>99</v>
      </c>
      <c r="G8" s="44">
        <v>4739.6465359075</v>
      </c>
      <c r="H8" s="47"/>
    </row>
    <row r="9" spans="1:8" x14ac:dyDescent="0.3">
      <c r="A9" s="99">
        <v>1</v>
      </c>
      <c r="B9" s="42" t="s">
        <v>95</v>
      </c>
      <c r="C9" s="95"/>
      <c r="D9" s="44">
        <v>334.12555981348999</v>
      </c>
      <c r="E9" s="41"/>
      <c r="F9" s="41"/>
      <c r="G9" s="41"/>
      <c r="H9" s="96" t="s">
        <v>100</v>
      </c>
    </row>
    <row r="10" spans="1:8" x14ac:dyDescent="0.3">
      <c r="A10" s="95"/>
      <c r="B10" s="42" t="s">
        <v>96</v>
      </c>
      <c r="C10" s="95"/>
      <c r="D10" s="44">
        <v>137.82582015542999</v>
      </c>
      <c r="E10" s="41"/>
      <c r="F10" s="41"/>
      <c r="G10" s="41"/>
      <c r="H10" s="96"/>
    </row>
    <row r="11" spans="1:8" x14ac:dyDescent="0.3">
      <c r="A11" s="95"/>
      <c r="B11" s="42" t="s">
        <v>97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98</v>
      </c>
      <c r="C12" s="95"/>
      <c r="D12" s="44">
        <v>2.0132736218330001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2.0132736218330001</v>
      </c>
      <c r="E13" s="41"/>
      <c r="F13" s="41"/>
      <c r="G13" s="41"/>
      <c r="H13" s="47"/>
    </row>
    <row r="14" spans="1:8" x14ac:dyDescent="0.3">
      <c r="A14" s="95" t="s">
        <v>101</v>
      </c>
      <c r="B14" s="42" t="s">
        <v>95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98</v>
      </c>
      <c r="C17" s="37"/>
      <c r="D17" s="43">
        <v>2.0132736218330001</v>
      </c>
      <c r="E17" s="41"/>
      <c r="F17" s="41"/>
      <c r="G17" s="41"/>
      <c r="H17" s="47"/>
    </row>
    <row r="18" spans="1:8" x14ac:dyDescent="0.3">
      <c r="A18" s="97" t="s">
        <v>83</v>
      </c>
      <c r="B18" s="98"/>
      <c r="C18" s="95" t="s">
        <v>25</v>
      </c>
      <c r="D18" s="44">
        <v>2.0132736218330001</v>
      </c>
      <c r="E18" s="41">
        <v>0.1</v>
      </c>
      <c r="F18" s="41" t="s">
        <v>99</v>
      </c>
      <c r="G18" s="44">
        <v>20.132736218329999</v>
      </c>
      <c r="H18" s="47"/>
    </row>
    <row r="19" spans="1:8" x14ac:dyDescent="0.3">
      <c r="A19" s="99">
        <v>1</v>
      </c>
      <c r="B19" s="42" t="s">
        <v>95</v>
      </c>
      <c r="C19" s="95"/>
      <c r="D19" s="44">
        <v>0</v>
      </c>
      <c r="E19" s="41"/>
      <c r="F19" s="41"/>
      <c r="G19" s="41"/>
      <c r="H19" s="96" t="s">
        <v>100</v>
      </c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98</v>
      </c>
      <c r="C22" s="95"/>
      <c r="D22" s="44">
        <v>2.0132736218330001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24.294428625009001</v>
      </c>
      <c r="E23" s="41"/>
      <c r="F23" s="41"/>
      <c r="G23" s="41"/>
      <c r="H23" s="47"/>
    </row>
    <row r="24" spans="1:8" x14ac:dyDescent="0.3">
      <c r="A24" s="95" t="s">
        <v>102</v>
      </c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98</v>
      </c>
      <c r="C27" s="37"/>
      <c r="D27" s="43">
        <v>24.294428625009001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25</v>
      </c>
      <c r="D28" s="44">
        <v>24.294428625009001</v>
      </c>
      <c r="E28" s="41">
        <v>0.1</v>
      </c>
      <c r="F28" s="41" t="s">
        <v>99</v>
      </c>
      <c r="G28" s="44">
        <v>242.94428625008999</v>
      </c>
      <c r="H28" s="47"/>
    </row>
    <row r="29" spans="1:8" x14ac:dyDescent="0.3">
      <c r="A29" s="99">
        <v>1</v>
      </c>
      <c r="B29" s="42" t="s">
        <v>95</v>
      </c>
      <c r="C29" s="95"/>
      <c r="D29" s="44">
        <v>0</v>
      </c>
      <c r="E29" s="41"/>
      <c r="F29" s="41"/>
      <c r="G29" s="41"/>
      <c r="H29" s="96" t="s">
        <v>100</v>
      </c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97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98</v>
      </c>
      <c r="C32" s="95"/>
      <c r="D32" s="44">
        <v>24.294428625009001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103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104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129</v>
      </c>
      <c r="B4" s="26" t="s">
        <v>99</v>
      </c>
      <c r="C4" s="27">
        <v>0.1</v>
      </c>
      <c r="D4" s="27">
        <v>2598.2352780330002</v>
      </c>
      <c r="E4" s="26">
        <v>0.4</v>
      </c>
      <c r="F4" s="25" t="s">
        <v>129</v>
      </c>
      <c r="G4" s="27">
        <v>259.82352780330001</v>
      </c>
      <c r="H4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2025-11-18T13:10:11Z</dcterms:modified>
</cp:coreProperties>
</file>